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on.penteleychuk\Downloads\"/>
    </mc:Choice>
  </mc:AlternateContent>
  <bookViews>
    <workbookView xWindow="-120" yWindow="-120" windowWidth="28110" windowHeight="16440" activeTab="1"/>
  </bookViews>
  <sheets>
    <sheet name="Summary" sheetId="3" r:id="rId3"/>
    <sheet name="PphLog" sheetId="1" r:id="rId4"/>
    <sheet name="ScrapLog" sheetId="2" r:id="rId5"/>
    <sheet name="PartTbl" sheetId="4" r:id="rId6"/>
  </sheets>
  <definedNames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<sst xmlns="http://schemas.openxmlformats.org/spreadsheetml/2006/main" count="70" uniqueCount="27">
  <si>
    <t>Date</t>
  </si>
  <si>
    <t>Part Number</t>
  </si>
  <si>
    <t>Produced</t>
  </si>
  <si>
    <t>Scrap</t>
  </si>
  <si>
    <t>PN100</t>
  </si>
  <si>
    <t>PN200</t>
  </si>
  <si>
    <t>PN300</t>
  </si>
  <si>
    <t>Part cost, USD</t>
  </si>
  <si>
    <t>Week</t>
  </si>
  <si>
    <t>Loss cost, USD</t>
  </si>
  <si>
    <t>PN400</t>
  </si>
  <si>
    <t>PN500</t>
  </si>
  <si>
    <t>PN600</t>
  </si>
  <si>
    <t>PN700</t>
  </si>
  <si>
    <t>PN800</t>
  </si>
  <si>
    <t>PN900</t>
  </si>
  <si>
    <t>PN1000</t>
  </si>
  <si>
    <t>PN1100</t>
  </si>
  <si>
    <t>PN1200</t>
  </si>
  <si>
    <t>PN1300</t>
  </si>
  <si>
    <t>PN1400</t>
  </si>
  <si>
    <t>PN1500</t>
  </si>
  <si>
    <t>PN1600</t>
  </si>
  <si>
    <t>PN1700</t>
  </si>
  <si>
    <t>PN1800</t>
  </si>
  <si>
    <t>PN1900</t>
  </si>
  <si>
    <t>PN2000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</si>
</sst>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A73F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22" fontId="0" fillId="2" borderId="0" xfId="0" applyNumberFormat="1" applyFill="1"/>
    <xf numFmtId="0" fontId="0" fillId="2" borderId="0" xfId="0" applyFill="1" applyAlignment="1">
      <alignment vertical="center" wrapText="1"/>
    </xf>
    <xf numFmtId="164" fontId="0" fillId="2" borderId="0" xfId="0" applyNumberFormat="1" applyFill="1"/>
    <xf numFmtId="0" fontId="2" fillId="3" borderId="0" xfId="0" applyFont="1" applyFill="1"/>
    <xf numFmtId="0" fontId="2" fillId="3" borderId="0" xfId="0" applyFont="1" applyFill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7" Type="http://schemas.openxmlformats.org/officeDocument/2006/relationships/sharedStrings" Target="sharedStrings.xml" /><Relationship Id="rId6" Type="http://schemas.openxmlformats.org/officeDocument/2006/relationships/worksheet" Target="worksheets/sheet4.xml" /><Relationship Id="rId8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2E3A4B-A4A3-454D-AD32-D9B89BA021D3}">
  <dimension ref="A1"/>
  <sheetViews>
    <sheetView workbookViewId="0" topLeftCell="A1">
      <selection pane="topLeft" activeCell="D24" sqref="D24"/>
    </sheetView>
  </sheetViews>
  <sheetFormatPr defaultRowHeight="15"/>
  <cols>
    <col min="1" max="16384" width="9.14285714285714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1"/>
  <sheetViews>
    <sheetView tabSelected="1" zoomScale="190" zoomScaleNormal="190" workbookViewId="0" topLeftCell="A1">
      <selection pane="topLeft" activeCell="D8" sqref="D8"/>
    </sheetView>
  </sheetViews>
  <sheetFormatPr defaultRowHeight="15"/>
  <cols>
    <col min="1" max="1" width="15.7142857142857" style="1" customWidth="1"/>
    <col min="2" max="2" width="12.2857142857143" style="1" bestFit="1" customWidth="1"/>
    <col min="3" max="16384" width="9.14285714285714" style="1"/>
  </cols>
  <sheetData>
    <row r="1" spans="1:3" ht="15">
      <c r="A1" s="5" t="s">
        <v>0</v>
      </c>
      <c r="B1" s="5" t="s">
        <v>1</v>
      </c>
      <c r="C1" s="5" t="s">
        <v>2</v>
      </c>
    </row>
    <row r="2" spans="1:3" ht="15">
      <c r="A2" s="2">
        <v>45877.521585648145</v>
      </c>
      <c r="B2" s="3" t="s">
        <v>4</v>
      </c>
      <c r="C2" s="1">
        <v>3</v>
      </c>
    </row>
    <row r="3" spans="1:3" ht="15">
      <c r="A3" s="2">
        <v>45877.576157407406</v>
      </c>
      <c r="B3" s="3" t="s">
        <v>5</v>
      </c>
      <c r="C3" s="1">
        <v>11</v>
      </c>
    </row>
    <row r="4" spans="1:3" ht="15">
      <c r="A4" s="2">
        <v>45877.630729108794</v>
      </c>
      <c r="B4" s="3" t="s">
        <v>6</v>
      </c>
      <c r="C4" s="1">
        <v>7</v>
      </c>
    </row>
    <row r="5" spans="1:3" ht="15">
      <c r="A5" s="2">
        <v>45877.685300868055</v>
      </c>
      <c r="B5" s="3" t="s">
        <v>10</v>
      </c>
      <c r="C5" s="1">
        <v>12</v>
      </c>
    </row>
    <row r="6" spans="1:3" ht="15">
      <c r="A6" s="2">
        <v>45877.739872627317</v>
      </c>
      <c r="B6" s="3" t="s">
        <v>11</v>
      </c>
      <c r="C6" s="1">
        <v>3</v>
      </c>
    </row>
    <row r="7" spans="1:3" ht="15">
      <c r="A7" s="2">
        <v>45877.794444386571</v>
      </c>
      <c r="B7" s="3" t="s">
        <v>12</v>
      </c>
      <c r="C7" s="1">
        <v>6</v>
      </c>
    </row>
    <row r="8" spans="1:3" ht="15">
      <c r="A8" s="2">
        <v>45877.849016145832</v>
      </c>
      <c r="B8" s="3" t="s">
        <v>13</v>
      </c>
      <c r="C8" s="1">
        <v>19</v>
      </c>
    </row>
    <row r="9" spans="1:3" ht="15">
      <c r="A9" s="2">
        <v>45877.903587905093</v>
      </c>
      <c r="B9" s="3" t="s">
        <v>14</v>
      </c>
      <c r="C9" s="1">
        <v>16</v>
      </c>
    </row>
    <row r="10" spans="1:3" ht="15">
      <c r="A10" s="2">
        <v>45877.958159664355</v>
      </c>
      <c r="B10" s="3" t="s">
        <v>15</v>
      </c>
      <c r="C10" s="1">
        <v>18</v>
      </c>
    </row>
    <row r="11" spans="1:3" ht="15">
      <c r="A11" s="2">
        <v>45878.012731423609</v>
      </c>
      <c r="B11" s="3" t="s">
        <v>16</v>
      </c>
      <c r="C11" s="1">
        <v>15</v>
      </c>
    </row>
    <row r="12" spans="1:3" ht="15">
      <c r="A12" s="2">
        <v>45878.06730318287</v>
      </c>
      <c r="B12" s="3" t="s">
        <v>17</v>
      </c>
      <c r="C12" s="1">
        <v>1</v>
      </c>
    </row>
    <row r="13" spans="1:3" ht="15">
      <c r="A13" s="2">
        <v>45878.121874942131</v>
      </c>
      <c r="B13" s="3" t="s">
        <v>18</v>
      </c>
      <c r="C13" s="1">
        <v>6</v>
      </c>
    </row>
    <row r="14" spans="1:3" ht="15">
      <c r="A14" s="2">
        <v>45878.176446701385</v>
      </c>
      <c r="B14" s="3" t="s">
        <v>19</v>
      </c>
      <c r="C14" s="1">
        <v>17</v>
      </c>
    </row>
    <row r="15" spans="1:3" ht="15">
      <c r="A15" s="2">
        <v>45878.231018460647</v>
      </c>
      <c r="B15" s="3" t="s">
        <v>20</v>
      </c>
      <c r="C15" s="1">
        <v>5</v>
      </c>
    </row>
    <row r="16" spans="1:3" ht="15">
      <c r="A16" s="2">
        <v>45878.285590219908</v>
      </c>
      <c r="B16" s="3" t="s">
        <v>21</v>
      </c>
      <c r="C16" s="1">
        <v>20</v>
      </c>
    </row>
    <row r="17" spans="1:3" ht="15">
      <c r="A17" s="2">
        <v>45878.340161979169</v>
      </c>
      <c r="B17" s="3" t="s">
        <v>22</v>
      </c>
      <c r="C17" s="1">
        <v>7</v>
      </c>
    </row>
    <row r="18" spans="1:3" ht="15">
      <c r="A18" s="2">
        <v>45878.394733738423</v>
      </c>
      <c r="B18" s="3" t="s">
        <v>23</v>
      </c>
      <c r="C18" s="1">
        <v>7</v>
      </c>
    </row>
    <row r="19" spans="1:3" ht="15">
      <c r="A19" s="2">
        <v>45878.449305497685</v>
      </c>
      <c r="B19" s="3" t="s">
        <v>24</v>
      </c>
      <c r="C19" s="1">
        <v>19</v>
      </c>
    </row>
    <row r="20" spans="1:3" ht="15">
      <c r="A20" s="2">
        <v>45878.503877256946</v>
      </c>
      <c r="B20" s="3" t="s">
        <v>25</v>
      </c>
      <c r="C20" s="1">
        <v>6</v>
      </c>
    </row>
    <row r="21" spans="1:3" ht="15">
      <c r="A21" s="2">
        <v>45878.558449016207</v>
      </c>
      <c r="B21" s="3" t="s">
        <v>26</v>
      </c>
      <c r="C21" s="1">
        <v>6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5D8810-603D-4762-8D16-2A9F1BDA02C3}">
  <sheetPr codeName="Sheet2"/>
  <dimension ref="A1:E21"/>
  <sheetViews>
    <sheetView zoomScale="220" zoomScaleNormal="220" workbookViewId="0" topLeftCell="A1">
      <selection pane="topLeft" activeCell="F5" sqref="F5"/>
    </sheetView>
  </sheetViews>
  <sheetFormatPr defaultRowHeight="15"/>
  <cols>
    <col min="1" max="1" width="15.7142857142857" style="1" customWidth="1"/>
    <col min="2" max="2" width="12.2857142857143" style="1" bestFit="1" customWidth="1"/>
    <col min="3" max="4" width="9.14285714285714" style="1"/>
    <col min="5" max="5" width="13.4285714285714" style="1" bestFit="1" customWidth="1"/>
    <col min="6" max="16384" width="9.14285714285714" style="1"/>
  </cols>
  <sheetData>
    <row r="1" spans="1:5" ht="15">
      <c r="A1" s="5" t="s">
        <v>0</v>
      </c>
      <c r="B1" s="5" t="s">
        <v>1</v>
      </c>
      <c r="C1" s="5" t="s">
        <v>3</v>
      </c>
      <c r="D1" s="5" t="s">
        <v>8</v>
      </c>
      <c r="E1" s="5" t="s">
        <v>9</v>
      </c>
    </row>
    <row r="2" spans="1:5" ht="15">
      <c r="A2" s="2">
        <v>45877.51116898148</v>
      </c>
      <c r="B2" s="3" t="s">
        <v>4</v>
      </c>
      <c r="C2" s="1">
        <v>7</v>
      </c>
      <c r="D2" s="1">
        <f>WEEKNUM($A2,1)</f>
        <v>32</v>
      </c>
      <c r="E2" s="1">
        <f>$C2*VLOOKUP($B2,PartTbl!A:B,2,FALSE)</f>
        <v>119</v>
      </c>
    </row>
    <row r="3" spans="1:5" ht="15">
      <c r="A3" s="2">
        <v>45877.569907407407</v>
      </c>
      <c r="B3" s="3" t="s">
        <v>5</v>
      </c>
      <c r="C3" s="1">
        <v>1</v>
      </c>
      <c r="D3" s="1">
        <f t="shared" si="0" ref="D3:D21">WEEKNUM($A3,1)</f>
        <v>32</v>
      </c>
      <c r="E3" s="1">
        <f>$C3*VLOOKUP($B3,PartTbl!A:B,2,FALSE)</f>
        <v>7</v>
      </c>
    </row>
    <row r="4" spans="1:5" ht="15">
      <c r="A4" s="2">
        <v>45877.628645775461</v>
      </c>
      <c r="B4" s="3" t="s">
        <v>6</v>
      </c>
      <c r="C4" s="1">
        <v>4</v>
      </c>
      <c r="D4" s="1">
        <f t="shared" si="0"/>
        <v>32</v>
      </c>
      <c r="E4" s="1">
        <f>$C4*VLOOKUP($B4,PartTbl!A:B,2,FALSE)</f>
        <v>96</v>
      </c>
    </row>
    <row r="5" spans="1:5" ht="15">
      <c r="A5" s="2">
        <v>45877.687384201388</v>
      </c>
      <c r="B5" s="3" t="s">
        <v>10</v>
      </c>
      <c r="C5" s="1">
        <v>8</v>
      </c>
      <c r="D5" s="1">
        <f t="shared" si="0"/>
        <v>32</v>
      </c>
      <c r="E5" s="1">
        <f>$C5*VLOOKUP($B5,PartTbl!A:B,2,FALSE)</f>
        <v>80</v>
      </c>
    </row>
    <row r="6" spans="1:5" ht="15">
      <c r="A6" s="2">
        <v>45877.746122627315</v>
      </c>
      <c r="B6" s="3" t="s">
        <v>11</v>
      </c>
      <c r="C6" s="1">
        <v>5</v>
      </c>
      <c r="D6" s="1">
        <f t="shared" si="0"/>
        <v>32</v>
      </c>
      <c r="E6" s="1">
        <f>$C6*VLOOKUP($B6,PartTbl!A:B,2,FALSE)</f>
        <v>105</v>
      </c>
    </row>
    <row r="7" spans="1:5" ht="15">
      <c r="A7" s="2">
        <v>45877.804861053242</v>
      </c>
      <c r="B7" s="3" t="s">
        <v>12</v>
      </c>
      <c r="C7" s="1">
        <v>5</v>
      </c>
      <c r="D7" s="1">
        <f t="shared" si="0"/>
        <v>32</v>
      </c>
      <c r="E7" s="1">
        <f>$C7*VLOOKUP($B7,PartTbl!A:B,2,FALSE)</f>
        <v>40</v>
      </c>
    </row>
    <row r="8" spans="1:5" ht="15">
      <c r="A8" s="2">
        <v>45877.863599479169</v>
      </c>
      <c r="B8" s="3" t="s">
        <v>13</v>
      </c>
      <c r="C8" s="1">
        <v>2</v>
      </c>
      <c r="D8" s="1">
        <f t="shared" si="0"/>
        <v>32</v>
      </c>
      <c r="E8" s="1">
        <f>$C8*VLOOKUP($B8,PartTbl!A:B,2,FALSE)</f>
        <v>18</v>
      </c>
    </row>
    <row r="9" spans="1:5" ht="15">
      <c r="A9" s="2">
        <v>45877.922337905089</v>
      </c>
      <c r="B9" s="3" t="s">
        <v>14</v>
      </c>
      <c r="C9" s="1">
        <v>7</v>
      </c>
      <c r="D9" s="1">
        <f t="shared" si="0"/>
        <v>32</v>
      </c>
      <c r="E9" s="1">
        <f>$C9*VLOOKUP($B9,PartTbl!A:B,2,FALSE)</f>
        <v>56</v>
      </c>
    </row>
    <row r="10" spans="1:5" ht="15">
      <c r="A10" s="2">
        <v>45877.981076331016</v>
      </c>
      <c r="B10" s="3" t="s">
        <v>15</v>
      </c>
      <c r="C10" s="1">
        <v>3</v>
      </c>
      <c r="D10" s="1">
        <f t="shared" si="0"/>
        <v>32</v>
      </c>
      <c r="E10" s="1">
        <f>$C10*VLOOKUP($B10,PartTbl!A:B,2,FALSE)</f>
        <v>27</v>
      </c>
    </row>
    <row r="11" spans="1:5" ht="15">
      <c r="A11" s="2">
        <v>45878.039814756943</v>
      </c>
      <c r="B11" s="3" t="s">
        <v>16</v>
      </c>
      <c r="C11" s="1">
        <v>7</v>
      </c>
      <c r="D11" s="1">
        <f t="shared" si="0"/>
        <v>32</v>
      </c>
      <c r="E11" s="1">
        <f>$C11*VLOOKUP($B11,PartTbl!A:B,2,FALSE)</f>
        <v>98</v>
      </c>
    </row>
    <row r="12" spans="1:5" ht="15">
      <c r="A12" s="2">
        <v>45878.09855318287</v>
      </c>
      <c r="B12" s="3" t="s">
        <v>17</v>
      </c>
      <c r="C12" s="1">
        <v>7</v>
      </c>
      <c r="D12" s="1">
        <f t="shared" si="0"/>
        <v>32</v>
      </c>
      <c r="E12" s="1">
        <f>$C12*VLOOKUP($B12,PartTbl!A:B,2,FALSE)</f>
        <v>56</v>
      </c>
    </row>
    <row r="13" spans="1:5" ht="15">
      <c r="A13" s="2">
        <v>45878.157291608797</v>
      </c>
      <c r="B13" s="3" t="s">
        <v>18</v>
      </c>
      <c r="C13" s="1">
        <v>2</v>
      </c>
      <c r="D13" s="1">
        <f t="shared" si="0"/>
        <v>32</v>
      </c>
      <c r="E13" s="1">
        <f>$C13*VLOOKUP($B13,PartTbl!A:B,2,FALSE)</f>
        <v>22</v>
      </c>
    </row>
    <row r="14" spans="1:5" ht="15">
      <c r="A14" s="2">
        <v>45878.216030034724</v>
      </c>
      <c r="B14" s="3" t="s">
        <v>19</v>
      </c>
      <c r="C14" s="1">
        <v>4</v>
      </c>
      <c r="D14" s="1">
        <f t="shared" si="0"/>
        <v>32</v>
      </c>
      <c r="E14" s="1">
        <f>$C14*VLOOKUP($B14,PartTbl!A:B,2,FALSE)</f>
        <v>32</v>
      </c>
    </row>
    <row r="15" spans="1:5" ht="15">
      <c r="A15" s="2">
        <v>45878.274768460651</v>
      </c>
      <c r="B15" s="3" t="s">
        <v>20</v>
      </c>
      <c r="C15" s="1">
        <v>8</v>
      </c>
      <c r="D15" s="1">
        <f t="shared" si="0"/>
        <v>32</v>
      </c>
      <c r="E15" s="1">
        <f>$C15*VLOOKUP($B15,PartTbl!A:B,2,FALSE)</f>
        <v>112</v>
      </c>
    </row>
    <row r="16" spans="1:5" ht="15">
      <c r="A16" s="2">
        <v>45878.333506886571</v>
      </c>
      <c r="B16" s="3" t="s">
        <v>21</v>
      </c>
      <c r="C16" s="1">
        <v>1</v>
      </c>
      <c r="D16" s="1">
        <f t="shared" si="0"/>
        <v>32</v>
      </c>
      <c r="E16" s="1">
        <f>$C16*VLOOKUP($B16,PartTbl!A:B,2,FALSE)</f>
        <v>24</v>
      </c>
    </row>
    <row r="17" spans="1:5" ht="15">
      <c r="A17" s="2">
        <v>45878.392245312498</v>
      </c>
      <c r="B17" s="3" t="s">
        <v>22</v>
      </c>
      <c r="C17" s="1">
        <v>7</v>
      </c>
      <c r="D17" s="1">
        <f t="shared" si="0"/>
        <v>32</v>
      </c>
      <c r="E17" s="1">
        <f>$C17*VLOOKUP($B17,PartTbl!A:B,2,FALSE)</f>
        <v>105</v>
      </c>
    </row>
    <row r="18" spans="1:5" ht="15">
      <c r="A18" s="2">
        <v>45878.450983738425</v>
      </c>
      <c r="B18" s="3" t="s">
        <v>23</v>
      </c>
      <c r="C18" s="1">
        <v>4</v>
      </c>
      <c r="D18" s="1">
        <f t="shared" si="0"/>
        <v>32</v>
      </c>
      <c r="E18" s="1">
        <f>$C18*VLOOKUP($B18,PartTbl!A:B,2,FALSE)</f>
        <v>52</v>
      </c>
    </row>
    <row r="19" spans="1:5" ht="15">
      <c r="A19" s="2">
        <v>45878.509722164352</v>
      </c>
      <c r="B19" s="3" t="s">
        <v>24</v>
      </c>
      <c r="C19" s="1">
        <v>2</v>
      </c>
      <c r="D19" s="1">
        <f t="shared" si="0"/>
        <v>32</v>
      </c>
      <c r="E19" s="1">
        <f>$C19*VLOOKUP($B19,PartTbl!A:B,2,FALSE)</f>
        <v>30</v>
      </c>
    </row>
    <row r="20" spans="1:5" ht="15">
      <c r="A20" s="2">
        <v>45878.568460590279</v>
      </c>
      <c r="B20" s="3" t="s">
        <v>25</v>
      </c>
      <c r="C20" s="1">
        <v>5</v>
      </c>
      <c r="D20" s="1">
        <f t="shared" si="0"/>
        <v>32</v>
      </c>
      <c r="E20" s="1">
        <f>$C20*VLOOKUP($B20,PartTbl!A:B,2,FALSE)</f>
        <v>105</v>
      </c>
    </row>
    <row r="21" spans="1:5" ht="15">
      <c r="A21" s="2">
        <v>45878.627199016206</v>
      </c>
      <c r="B21" s="3" t="s">
        <v>26</v>
      </c>
      <c r="C21" s="1">
        <v>6</v>
      </c>
      <c r="D21" s="1">
        <f t="shared" si="0"/>
        <v>32</v>
      </c>
      <c r="E21" s="1">
        <f>$C21*VLOOKUP($B21,PartTbl!A:B,2,FALSE)</f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1819F3-3FD7-4269-B2DF-39D417CA5695}">
  <dimension ref="A1:B21"/>
  <sheetViews>
    <sheetView zoomScale="400" zoomScaleNormal="400" workbookViewId="0" topLeftCell="A1">
      <selection pane="topLeft" activeCell="B3" sqref="B3"/>
    </sheetView>
  </sheetViews>
  <sheetFormatPr defaultRowHeight="15"/>
  <cols>
    <col min="1" max="1" width="20" style="1" customWidth="1"/>
    <col min="2" max="2" width="13.8571428571429" style="1" customWidth="1"/>
    <col min="3" max="16384" width="9.14285714285714" style="1"/>
  </cols>
  <sheetData>
    <row r="1" spans="1:2" ht="15">
      <c r="A1" s="6" t="s">
        <v>1</v>
      </c>
      <c r="B1" s="6" t="s">
        <v>7</v>
      </c>
    </row>
    <row r="2" spans="1:2" ht="15">
      <c r="A2" s="3" t="s">
        <v>4</v>
      </c>
      <c r="B2" s="4">
        <v>17</v>
      </c>
    </row>
    <row r="3" spans="1:2" ht="15">
      <c r="A3" s="3" t="s">
        <v>5</v>
      </c>
      <c r="B3" s="4">
        <v>7</v>
      </c>
    </row>
    <row r="4" spans="1:2" ht="15">
      <c r="A4" s="3" t="s">
        <v>6</v>
      </c>
      <c r="B4" s="4">
        <v>24</v>
      </c>
    </row>
    <row r="5" spans="1:2" ht="15">
      <c r="A5" s="3" t="s">
        <v>10</v>
      </c>
      <c r="B5" s="4">
        <v>10</v>
      </c>
    </row>
    <row r="6" spans="1:2" ht="15">
      <c r="A6" s="3" t="s">
        <v>11</v>
      </c>
      <c r="B6" s="4">
        <v>21</v>
      </c>
    </row>
    <row r="7" spans="1:2" ht="15">
      <c r="A7" s="3" t="s">
        <v>12</v>
      </c>
      <c r="B7" s="4">
        <v>8</v>
      </c>
    </row>
    <row r="8" spans="1:2" ht="15">
      <c r="A8" s="3" t="s">
        <v>13</v>
      </c>
      <c r="B8" s="4">
        <v>9</v>
      </c>
    </row>
    <row r="9" spans="1:2" ht="15">
      <c r="A9" s="3" t="s">
        <v>14</v>
      </c>
      <c r="B9" s="4">
        <v>8</v>
      </c>
    </row>
    <row r="10" spans="1:2" ht="15">
      <c r="A10" s="3" t="s">
        <v>15</v>
      </c>
      <c r="B10" s="4">
        <v>9</v>
      </c>
    </row>
    <row r="11" spans="1:2" ht="15">
      <c r="A11" s="3" t="s">
        <v>16</v>
      </c>
      <c r="B11" s="4">
        <v>14</v>
      </c>
    </row>
    <row r="12" spans="1:2" ht="15">
      <c r="A12" s="3" t="s">
        <v>17</v>
      </c>
      <c r="B12" s="4">
        <v>8</v>
      </c>
    </row>
    <row r="13" spans="1:2" ht="15">
      <c r="A13" s="3" t="s">
        <v>18</v>
      </c>
      <c r="B13" s="4">
        <v>11</v>
      </c>
    </row>
    <row r="14" spans="1:2" ht="15">
      <c r="A14" s="3" t="s">
        <v>19</v>
      </c>
      <c r="B14" s="4">
        <v>8</v>
      </c>
    </row>
    <row r="15" spans="1:2" ht="15">
      <c r="A15" s="3" t="s">
        <v>20</v>
      </c>
      <c r="B15" s="4">
        <v>14</v>
      </c>
    </row>
    <row r="16" spans="1:2" ht="15">
      <c r="A16" s="3" t="s">
        <v>21</v>
      </c>
      <c r="B16" s="4">
        <v>24</v>
      </c>
    </row>
    <row r="17" spans="1:2" ht="15">
      <c r="A17" s="3" t="s">
        <v>22</v>
      </c>
      <c r="B17" s="4">
        <v>15</v>
      </c>
    </row>
    <row r="18" spans="1:2" ht="15">
      <c r="A18" s="3" t="s">
        <v>23</v>
      </c>
      <c r="B18" s="4">
        <v>13</v>
      </c>
    </row>
    <row r="19" spans="1:2" ht="15">
      <c r="A19" s="3" t="s">
        <v>24</v>
      </c>
      <c r="B19" s="4">
        <v>15</v>
      </c>
    </row>
    <row r="20" spans="1:2" ht="15">
      <c r="A20" s="3" t="s">
        <v>25</v>
      </c>
      <c r="B20" s="4">
        <v>21</v>
      </c>
    </row>
    <row r="21" spans="1:2" ht="15">
      <c r="A21" s="3" t="s">
        <v>26</v>
      </c>
      <c r="B21" s="4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PphLog</vt:lpstr>
      <vt:lpstr>ScrapLog</vt:lpstr>
      <vt:lpstr>PartTbl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